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Questa_cartella_di_lavoro" defaultThemeVersion="124226"/>
  <xr:revisionPtr revIDLastSave="0" documentId="8_{2E6D5863-0E83-47D3-9B24-C5E3F7602792}" xr6:coauthVersionLast="36" xr6:coauthVersionMax="36" xr10:uidLastSave="{00000000-0000-0000-0000-000000000000}"/>
  <bookViews>
    <workbookView xWindow="0" yWindow="0" windowWidth="23040" windowHeight="8232" xr2:uid="{00000000-000D-0000-FFFF-FFFF00000000}"/>
  </bookViews>
  <sheets>
    <sheet name="Foglio1" sheetId="1" r:id="rId1"/>
  </sheets>
  <definedNames>
    <definedName name="_xlnm.Print_Area" localSheetId="0">Foglio1!$A$1:$I$27</definedName>
  </definedNames>
  <calcPr calcId="191029"/>
</workbook>
</file>

<file path=xl/calcChain.xml><?xml version="1.0" encoding="utf-8"?>
<calcChain xmlns="http://schemas.openxmlformats.org/spreadsheetml/2006/main">
  <c r="H15" i="1" l="1"/>
  <c r="H14" i="1"/>
  <c r="H13" i="1"/>
  <c r="H12" i="1"/>
  <c r="I12" i="1" s="1"/>
  <c r="H11" i="1"/>
  <c r="I11" i="1" s="1"/>
  <c r="H10" i="1"/>
  <c r="I10" i="1" s="1"/>
  <c r="F8" i="1"/>
  <c r="F12" i="1"/>
  <c r="F11" i="1"/>
  <c r="F10" i="1"/>
  <c r="I13" i="1" l="1"/>
  <c r="F14" i="1" l="1"/>
  <c r="F15" i="1"/>
  <c r="I15" i="1" l="1"/>
  <c r="I14" i="1"/>
  <c r="F13" i="1"/>
  <c r="I8" i="1" l="1"/>
</calcChain>
</file>

<file path=xl/sharedStrings.xml><?xml version="1.0" encoding="utf-8"?>
<sst xmlns="http://schemas.openxmlformats.org/spreadsheetml/2006/main" count="43" uniqueCount="37">
  <si>
    <t xml:space="preserve">Luogo e data: </t>
  </si>
  <si>
    <t>………………………………………………………………..</t>
  </si>
  <si>
    <t>DOCUMENTO FIRMATO DIGITALMENTE</t>
  </si>
  <si>
    <t>…………………………………………………….</t>
  </si>
  <si>
    <t xml:space="preserve">Il sottoscritto: .................................................................................................................................. codice fiscale: ...............................................................................................................
nato a: ..................................... il: ....../......./.............. domiciliato per la carica presso la sede societaria, nella sua qualità di: ...................................................................................................
e legale rappresentante dell’Impresa: ....................................................................................................................................................................................................................................
con sede legale in:  .........................................................................................Via/Piazza: ................................................................................................. C.A.P. ...........................................
Telefono:.........................................................................; PEC:.............................................................................................................................................................................................
codice fiscale: .................................................................................................... Partita I.V.A.: ..............................................................................................................................................
</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</si>
  <si>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</si>
  <si>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Quantità</t>
  </si>
  <si>
    <t>Fonitura Base/Opzione</t>
  </si>
  <si>
    <t>Part number</t>
  </si>
  <si>
    <t>Prezzo unitario a base d'asta</t>
  </si>
  <si>
    <t>Base d'asta</t>
  </si>
  <si>
    <t xml:space="preserve">Sconto % </t>
  </si>
  <si>
    <t>Prezzo unitario offerto</t>
  </si>
  <si>
    <t>Prezzo complessivo offerto</t>
  </si>
  <si>
    <t>BASE</t>
  </si>
  <si>
    <t>TOTALE OFFERTO</t>
  </si>
  <si>
    <t>TOTALE BASE IMPONIBILE</t>
  </si>
  <si>
    <t>ECONOMICO</t>
  </si>
  <si>
    <t>Materiale</t>
  </si>
  <si>
    <t>776678-35</t>
  </si>
  <si>
    <t>940006-10</t>
  </si>
  <si>
    <t>Rinnovo Licenza LabView</t>
  </si>
  <si>
    <t>788431-35</t>
  </si>
  <si>
    <t>RInnovo DSC</t>
  </si>
  <si>
    <t>785291-35</t>
  </si>
  <si>
    <t>Rinnovo Licenze OPCU toolkit</t>
  </si>
  <si>
    <t>940011-10</t>
  </si>
  <si>
    <t>Rinnovo  Licenza Vision</t>
  </si>
  <si>
    <t>*** Si precisa che la nuova licenza LabView e il nuovo toolkit OPCUA devono essere integrati nel VLM già a disposizione di CNAO. La licenza deve essere integrata nelle 5 presenti nel sistema di gestione da server</t>
  </si>
  <si>
    <r>
      <t xml:space="preserve">•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r>
      <rPr>
        <b/>
        <sz val="20"/>
        <color theme="1"/>
        <rFont val="Calibri"/>
        <family val="2"/>
        <scheme val="minor"/>
      </rPr>
      <t xml:space="preserve">                                                                                                                                                                                                DICHIARA CHE </t>
    </r>
    <r>
      <rPr>
        <sz val="20"/>
        <color theme="1"/>
        <rFont val="Calibri"/>
        <family val="2"/>
        <scheme val="minor"/>
      </rPr>
      <t xml:space="preserve">                                                                                                                                        
• </t>
    </r>
    <r>
      <rPr>
        <b/>
        <sz val="20"/>
        <color theme="1"/>
        <rFont val="Calibri"/>
        <family val="2"/>
        <scheme val="minor"/>
      </rPr>
      <t>la presente offerta è irrevocabile e impegnativa per 180 giorni dal termine ultimo per la presentazione dell’offerta                                                                                                                                                                                                • il prezzo totale offerto è comprensivo di ogni prestazione, fornitura ed onere, necessari a garantire la completa esecuzione a regola d’arte dei lavori oggetto della presente procedura;                                                                                                                                                                                                                                                  • che i prezzi offerti sono remunerativi, onnicomprensivi di quanto serve per il regolare svolgimento delle prestazioni richieste e consentono di assicurare ai lavoratori eventualmente impiegati il trattamento economico e contributivo minimo previsto dal contratto collettivo nazionale di lavoro vigente.</t>
    </r>
    <r>
      <rPr>
        <sz val="20"/>
        <color theme="1"/>
        <rFont val="Calibri"/>
        <family val="2"/>
        <scheme val="minor"/>
      </rPr>
      <t xml:space="preserve">
</t>
    </r>
  </si>
  <si>
    <r>
      <t>Licenza LabView</t>
    </r>
    <r>
      <rPr>
        <sz val="20"/>
        <color rgb="FFFF0000"/>
        <rFont val="Calibri"/>
        <family val="2"/>
        <scheme val="minor"/>
      </rPr>
      <t>***</t>
    </r>
  </si>
  <si>
    <r>
      <t>Licenze OPCU toolkit</t>
    </r>
    <r>
      <rPr>
        <sz val="20"/>
        <color rgb="FFFF0000"/>
        <rFont val="Calibri"/>
        <family val="2"/>
        <scheme val="minor"/>
      </rPr>
      <t>***</t>
    </r>
  </si>
  <si>
    <r>
      <t>Indicare</t>
    </r>
    <r>
      <rPr>
        <b/>
        <u/>
        <sz val="20"/>
        <color theme="1"/>
        <rFont val="Calibri"/>
        <family val="2"/>
        <scheme val="minor"/>
      </rPr>
      <t xml:space="preserve"> OBBLIGATORIAMENTE</t>
    </r>
    <r>
      <rPr>
        <sz val="20"/>
        <color theme="1"/>
        <rFont val="Calibri"/>
        <family val="2"/>
        <scheme val="minor"/>
      </rPr>
      <t xml:space="preserve"> il Costo (in Euro) del personale (da intendersi compreso nel prezzo complessivo offerto)</t>
    </r>
  </si>
  <si>
    <r>
      <t xml:space="preserve">Indicare </t>
    </r>
    <r>
      <rPr>
        <b/>
        <u/>
        <sz val="20"/>
        <color theme="1"/>
        <rFont val="Calibri"/>
        <family val="2"/>
        <scheme val="minor"/>
      </rPr>
      <t>OBBLIGATORIAMENTE</t>
    </r>
    <r>
      <rPr>
        <sz val="20"/>
        <color theme="1"/>
        <rFont val="Calibri"/>
        <family val="2"/>
        <scheme val="minor"/>
      </rPr>
      <t xml:space="preserve"> i Costi Aziendali (in Euro) propri relativi alla salute ed alla sicurezza sui luoghi di lavoro (da intendersi compreso nel prezzo complessivo offerto)</t>
    </r>
  </si>
  <si>
    <r>
      <rPr>
        <b/>
        <sz val="20"/>
        <rFont val="Calibri"/>
        <family val="2"/>
        <scheme val="minor"/>
      </rPr>
      <t>N.B.</t>
    </r>
    <r>
      <rPr>
        <sz val="20"/>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</si>
  <si>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r>
      <rPr>
        <b/>
        <sz val="20"/>
        <rFont val="Calibri"/>
        <family val="2"/>
        <scheme val="minor"/>
      </rPr>
      <t>N.B.</t>
    </r>
    <r>
      <rPr>
        <sz val="20"/>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</si>
  <si>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r>
      <t xml:space="preserve">OFFERTA ECONOMICA: </t>
    </r>
    <r>
      <rPr>
        <b/>
        <sz val="20"/>
        <color rgb="FFFF0000"/>
        <rFont val="Calibri"/>
        <family val="2"/>
        <scheme val="minor"/>
      </rPr>
      <t>RICHIESTA DI OFFERTA FINALIZZATA ALL’AFFIDAMENTO DELLA FORNITURA DI LICENZE E RINNOVI NATIONAL INSTRUMENTS PER LA FONDAZIONE CNAO DI PAVIA, AI SENSI DELL’ART. 50 D.LGS. N. 36/2023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</si>
</sst>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 &quot;€&quot;;[Red]#,##0\ &quot;€&quot;"/>
    <numFmt numFmtId="165" formatCode="_-* #,##0\ _€_-;\-* #,##0\ _€_-;_-* &quot;-&quot;??\ _€_-;_-@_-"/>
  </numFmts>
  <fonts count="14"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theme="1"/>
      <name val="Calibri"/>
      <family val="2"/>
      <scheme val="minor"/>
    </font>
    <font>
      <b/>
      <sz val="20"/>
      <color theme="1"/>
      <name val="Calibri"/>
      <family val="2"/>
      <scheme val="minor"/>
    </font>
    <font>
      <b/>
      <sz val="20"/>
      <name val="Calibri"/>
      <family val="2"/>
      <scheme val="minor"/>
    </font>
    <font>
      <sz val="20"/>
      <color theme="1"/>
      <name val="Calibri"/>
      <family val="2"/>
      <scheme val="minor"/>
    </font>
    <font>
      <b/>
      <sz val="20"/>
      <color rgb="FFFF0000"/>
      <name val="Calibri"/>
      <family val="2"/>
      <scheme val="minor"/>
    </font>
    <font>
      <b/>
      <sz val="20"/>
      <color theme="0"/>
      <name val="Calibri"/>
      <family val="2"/>
      <scheme val="minor"/>
    </font>
    <font>
      <sz val="20"/>
      <color rgb="FFFF0000"/>
      <name val="Calibri"/>
      <family val="2"/>
      <scheme val="minor"/>
    </font>
    <font>
      <b/>
      <u/>
      <sz val="20"/>
      <color theme="1"/>
      <name val="Calibri"/>
      <family val="2"/>
      <scheme val="minor"/>
    </font>
    <font>
      <sz val="2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0" tint="-0.14999847407452621"/>
        <bgColor indexed="64"/>
      </patternFill>
    </fill>
  </fills>
  <borders count="2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0" fillId="0" borderId="0" xfId="0" applyProtection="1"/>
    <xf numFmtId="0" fontId="1" fillId="0" borderId="0" xfId="0" applyFont="1" applyProtection="1"/>
    <xf numFmtId="0" fontId="2" fillId="0" borderId="0" xfId="0" applyFont="1" applyProtection="1"/>
    <xf numFmtId="0" fontId="4" fillId="0" borderId="0" xfId="0" applyFont="1" applyAlignment="1" applyProtection="1">
      <alignment horizontal="left"/>
    </xf>
    <xf numFmtId="0" fontId="3" fillId="0" borderId="0" xfId="0" applyFont="1" applyAlignment="1" applyProtection="1">
      <alignment horizontal="center"/>
    </xf>
    <xf numFmtId="0" fontId="3" fillId="0" borderId="0" xfId="0" applyFont="1" applyAlignment="1" applyProtection="1">
      <alignment horizontal="right"/>
    </xf>
    <xf numFmtId="0" fontId="0" fillId="0" borderId="0" xfId="0" applyFill="1" applyProtection="1"/>
    <xf numFmtId="0" fontId="2" fillId="0" borderId="0" xfId="0" applyFont="1" applyProtection="1">
      <protection locked="0"/>
    </xf>
    <xf numFmtId="0" fontId="2" fillId="0" borderId="0" xfId="0" applyFont="1" applyAlignment="1" applyProtection="1">
      <alignment horizontal="center"/>
      <protection locked="0"/>
    </xf>
    <xf numFmtId="0" fontId="6" fillId="0" borderId="0" xfId="0" applyFont="1" applyBorder="1" applyAlignment="1" applyProtection="1">
      <alignment vertical="center" wrapText="1"/>
    </xf>
    <xf numFmtId="0" fontId="8" fillId="0" borderId="0" xfId="0" applyFont="1" applyProtection="1"/>
    <xf numFmtId="0" fontId="6" fillId="0" borderId="0" xfId="0" applyFont="1" applyFill="1" applyBorder="1" applyAlignment="1" applyProtection="1">
      <alignment wrapText="1"/>
      <protection locked="0"/>
    </xf>
    <xf numFmtId="0" fontId="8" fillId="0" borderId="0" xfId="0" applyFont="1" applyFill="1" applyBorder="1" applyAlignment="1" applyProtection="1">
      <alignment wrapText="1"/>
    </xf>
    <xf numFmtId="0" fontId="8" fillId="0" borderId="0" xfId="0" applyFont="1" applyFill="1" applyBorder="1" applyAlignment="1" applyProtection="1">
      <alignment vertical="center" wrapText="1"/>
    </xf>
    <xf numFmtId="0" fontId="8" fillId="0" borderId="0" xfId="0" applyFont="1" applyFill="1" applyProtection="1"/>
    <xf numFmtId="0" fontId="6" fillId="0" borderId="0" xfId="0"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Border="1"/>
    <xf numFmtId="0" fontId="6" fillId="0" borderId="0" xfId="0" applyFont="1" applyBorder="1" applyAlignment="1"/>
    <xf numFmtId="164" fontId="10" fillId="4" borderId="3" xfId="1" applyNumberFormat="1" applyFont="1" applyFill="1" applyBorder="1" applyAlignment="1">
      <alignment wrapText="1"/>
    </xf>
    <xf numFmtId="164" fontId="10" fillId="4" borderId="2" xfId="1" applyNumberFormat="1" applyFont="1" applyFill="1" applyBorder="1"/>
    <xf numFmtId="165" fontId="6" fillId="4" borderId="15" xfId="1" applyNumberFormat="1" applyFont="1" applyFill="1" applyBorder="1"/>
    <xf numFmtId="165" fontId="6" fillId="3" borderId="9" xfId="1" applyNumberFormat="1" applyFont="1" applyFill="1" applyBorder="1" applyAlignment="1">
      <alignment wrapText="1"/>
    </xf>
    <xf numFmtId="164" fontId="6" fillId="3" borderId="16" xfId="1" applyNumberFormat="1" applyFont="1" applyFill="1" applyBorder="1"/>
    <xf numFmtId="0" fontId="10" fillId="4" borderId="19" xfId="0" applyFont="1" applyFill="1" applyBorder="1" applyAlignment="1">
      <alignment wrapText="1"/>
    </xf>
    <xf numFmtId="0" fontId="10" fillId="4" borderId="20" xfId="0" applyFont="1" applyFill="1" applyBorder="1" applyAlignment="1">
      <alignment wrapText="1"/>
    </xf>
    <xf numFmtId="0" fontId="10" fillId="4" borderId="13" xfId="0" applyFont="1" applyFill="1" applyBorder="1" applyAlignment="1">
      <alignment wrapText="1"/>
    </xf>
    <xf numFmtId="0" fontId="10" fillId="4" borderId="21" xfId="0" applyFont="1" applyFill="1" applyBorder="1" applyAlignment="1">
      <alignment wrapText="1"/>
    </xf>
    <xf numFmtId="164" fontId="10" fillId="4" borderId="20" xfId="1" applyNumberFormat="1" applyFont="1" applyFill="1" applyBorder="1" applyAlignment="1">
      <alignment wrapText="1"/>
    </xf>
    <xf numFmtId="164" fontId="10" fillId="4" borderId="13" xfId="1" applyNumberFormat="1" applyFont="1" applyFill="1" applyBorder="1" applyAlignment="1">
      <alignment wrapText="1"/>
    </xf>
    <xf numFmtId="43" fontId="10" fillId="4" borderId="13" xfId="1" applyFont="1" applyFill="1" applyBorder="1" applyAlignment="1">
      <alignment wrapText="1"/>
    </xf>
    <xf numFmtId="165" fontId="10" fillId="4" borderId="13" xfId="1" applyNumberFormat="1" applyFont="1" applyFill="1" applyBorder="1" applyAlignment="1">
      <alignment wrapText="1"/>
    </xf>
    <xf numFmtId="165" fontId="10" fillId="4" borderId="21" xfId="1" applyNumberFormat="1" applyFont="1" applyFill="1" applyBorder="1" applyAlignment="1">
      <alignment wrapText="1"/>
    </xf>
    <xf numFmtId="0" fontId="6" fillId="0" borderId="4" xfId="0" applyFont="1" applyBorder="1"/>
    <xf numFmtId="0" fontId="8" fillId="0" borderId="4" xfId="0" applyFont="1" applyFill="1" applyBorder="1"/>
    <xf numFmtId="164" fontId="8" fillId="0" borderId="4" xfId="1" applyNumberFormat="1" applyFont="1" applyBorder="1"/>
    <xf numFmtId="165" fontId="8" fillId="0" borderId="4" xfId="1" applyNumberFormat="1" applyFont="1" applyBorder="1" applyAlignment="1">
      <alignment horizontal="center"/>
    </xf>
    <xf numFmtId="0" fontId="8" fillId="0" borderId="4" xfId="0" applyFont="1" applyBorder="1"/>
    <xf numFmtId="0" fontId="9" fillId="0" borderId="0" xfId="0" applyFont="1" applyFill="1" applyProtection="1"/>
    <xf numFmtId="0" fontId="8" fillId="0" borderId="0" xfId="0" applyFont="1" applyBorder="1" applyAlignment="1" applyProtection="1">
      <alignment horizontal="left" vertical="center" wrapText="1"/>
    </xf>
    <xf numFmtId="0" fontId="13" fillId="0" borderId="0" xfId="0" applyFont="1" applyAlignment="1" applyProtection="1">
      <alignment vertical="center" wrapText="1"/>
    </xf>
    <xf numFmtId="0" fontId="13" fillId="0" borderId="0" xfId="0" applyFont="1" applyAlignment="1" applyProtection="1">
      <alignment vertical="top" wrapText="1"/>
    </xf>
    <xf numFmtId="0" fontId="8" fillId="0" borderId="4" xfId="0" applyFont="1" applyFill="1" applyBorder="1" applyAlignment="1">
      <alignment wrapText="1"/>
    </xf>
    <xf numFmtId="0" fontId="8" fillId="0" borderId="4" xfId="0" applyFont="1" applyBorder="1" applyAlignment="1">
      <alignment wrapText="1"/>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top" wrapText="1"/>
    </xf>
    <xf numFmtId="0" fontId="13" fillId="0" borderId="1"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8" fillId="0" borderId="3" xfId="0" applyFont="1" applyBorder="1" applyAlignment="1" applyProtection="1">
      <alignment horizontal="center" wrapText="1"/>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6" fillId="5" borderId="17"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6" fillId="2" borderId="3" xfId="0" applyFont="1" applyFill="1" applyBorder="1" applyAlignment="1" applyProtection="1">
      <alignment horizontal="center" wrapText="1"/>
      <protection locked="0"/>
    </xf>
    <xf numFmtId="0" fontId="6" fillId="2" borderId="1" xfId="0" applyFont="1" applyFill="1" applyBorder="1" applyAlignment="1" applyProtection="1">
      <alignment horizontal="center" wrapText="1"/>
      <protection locked="0"/>
    </xf>
    <xf numFmtId="0" fontId="6" fillId="2" borderId="2" xfId="0" applyFont="1" applyFill="1" applyBorder="1" applyAlignment="1" applyProtection="1">
      <alignment horizont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9" fontId="9" fillId="2" borderId="22" xfId="2" applyFont="1" applyFill="1" applyBorder="1" applyAlignment="1" applyProtection="1">
      <alignment horizontal="center" vertical="center" wrapText="1"/>
      <protection locked="0"/>
    </xf>
    <xf numFmtId="9" fontId="9" fillId="2" borderId="5" xfId="2" applyFont="1" applyFill="1" applyBorder="1" applyAlignment="1" applyProtection="1">
      <alignment horizontal="center" vertical="center" wrapText="1"/>
      <protection locked="0"/>
    </xf>
    <xf numFmtId="9" fontId="9" fillId="2" borderId="6" xfId="2" applyFont="1" applyFill="1" applyBorder="1" applyAlignment="1" applyProtection="1">
      <alignment horizontal="center" vertical="center" wrapText="1"/>
      <protection locked="0"/>
    </xf>
  </cellXfs>
  <cellStyles count="3">
    <cellStyle name="Migliaia" xfId="1" builtinId="3"/>
    <cellStyle name="Normale" xfId="0" builtinId="0"/>
    <cellStyle name="Percentual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I27"/>
  <sheetViews>
    <sheetView showGridLines="0" tabSelected="1" zoomScale="50" zoomScaleNormal="50" workbookViewId="0">
      <selection activeCell="C19" sqref="C19:D19"/>
    </sheetView>
  </sheetViews>
  <sheetFormatPr defaultColWidth="8.88671875" defaultRowHeight="14.4" x14ac:dyDescent="0.3"/>
  <cols>
    <col min="1" max="1" width="81" style="1" customWidth="1"/>
    <col min="2" max="2" width="20.5546875" style="1" customWidth="1"/>
    <col min="3" max="3" width="50" style="1" customWidth="1"/>
    <col min="4" max="4" width="20" style="1" customWidth="1"/>
    <col min="5" max="5" width="65.6640625" style="1" customWidth="1"/>
    <col min="6" max="6" width="17.33203125" style="1" bestFit="1" customWidth="1"/>
    <col min="7" max="7" width="15.44140625" style="1" customWidth="1"/>
    <col min="8" max="8" width="31.33203125" style="1" customWidth="1"/>
    <col min="9" max="9" width="31.21875" style="1" customWidth="1"/>
    <col min="10" max="16384" width="8.88671875" style="1"/>
  </cols>
  <sheetData>
    <row r="1" spans="1:9" ht="80.400000000000006" customHeight="1" thickBot="1" x14ac:dyDescent="0.55000000000000004">
      <c r="A1" s="46" t="s">
        <v>36</v>
      </c>
      <c r="B1" s="47"/>
      <c r="C1" s="47"/>
      <c r="D1" s="47"/>
      <c r="E1" s="48"/>
      <c r="F1" s="10"/>
      <c r="G1" s="10"/>
      <c r="H1" s="11"/>
      <c r="I1" s="11"/>
    </row>
    <row r="2" spans="1:9" ht="384" customHeight="1" thickBot="1" x14ac:dyDescent="0.55000000000000004">
      <c r="A2" s="64" t="s">
        <v>4</v>
      </c>
      <c r="B2" s="65"/>
      <c r="C2" s="65"/>
      <c r="D2" s="65"/>
      <c r="E2" s="66"/>
      <c r="F2" s="12"/>
      <c r="G2" s="12"/>
      <c r="H2" s="11"/>
      <c r="I2" s="11"/>
    </row>
    <row r="3" spans="1:9" ht="343.2" customHeight="1" thickBot="1" x14ac:dyDescent="0.55000000000000004">
      <c r="A3" s="55" t="s">
        <v>29</v>
      </c>
      <c r="B3" s="56"/>
      <c r="C3" s="56"/>
      <c r="D3" s="56"/>
      <c r="E3" s="57"/>
      <c r="F3" s="13"/>
      <c r="G3" s="13"/>
      <c r="H3" s="11"/>
      <c r="I3" s="11"/>
    </row>
    <row r="4" spans="1:9" ht="99.6" customHeight="1" thickBot="1" x14ac:dyDescent="0.55000000000000004">
      <c r="A4" s="55" t="s">
        <v>5</v>
      </c>
      <c r="B4" s="56"/>
      <c r="C4" s="56"/>
      <c r="D4" s="56"/>
      <c r="E4" s="57"/>
      <c r="F4" s="14"/>
      <c r="G4" s="14"/>
      <c r="H4" s="11"/>
      <c r="I4" s="11"/>
    </row>
    <row r="5" spans="1:9" ht="14.4" customHeight="1" x14ac:dyDescent="0.5">
      <c r="A5" s="11"/>
      <c r="B5" s="11"/>
      <c r="C5" s="11"/>
      <c r="D5" s="11"/>
      <c r="E5" s="11"/>
      <c r="F5" s="11"/>
      <c r="G5" s="11"/>
      <c r="H5" s="11"/>
      <c r="I5" s="11"/>
    </row>
    <row r="6" spans="1:9" s="7" customFormat="1" ht="26.4" thickBot="1" x14ac:dyDescent="0.55000000000000004">
      <c r="A6" s="15"/>
      <c r="B6" s="16"/>
      <c r="C6" s="16"/>
      <c r="D6" s="17"/>
      <c r="E6" s="16"/>
      <c r="F6" s="15"/>
      <c r="G6" s="15"/>
      <c r="H6" s="15"/>
      <c r="I6" s="18"/>
    </row>
    <row r="7" spans="1:9" s="7" customFormat="1" ht="26.4" thickBot="1" x14ac:dyDescent="0.55000000000000004">
      <c r="A7" s="15"/>
      <c r="B7" s="16"/>
      <c r="C7" s="16"/>
      <c r="D7" s="17"/>
      <c r="E7" s="58" t="s">
        <v>17</v>
      </c>
      <c r="F7" s="59"/>
      <c r="G7" s="60"/>
      <c r="H7" s="60"/>
      <c r="I7" s="61"/>
    </row>
    <row r="8" spans="1:9" s="7" customFormat="1" ht="61.8" customHeight="1" thickBot="1" x14ac:dyDescent="0.55000000000000004">
      <c r="A8" s="19"/>
      <c r="B8" s="20"/>
      <c r="C8" s="20"/>
      <c r="D8" s="20"/>
      <c r="E8" s="21" t="s">
        <v>16</v>
      </c>
      <c r="F8" s="22">
        <f>SUM(F10:F15)</f>
        <v>47035</v>
      </c>
      <c r="G8" s="23"/>
      <c r="H8" s="24" t="s">
        <v>15</v>
      </c>
      <c r="I8" s="25">
        <f>SUM(I10:I15)</f>
        <v>47035</v>
      </c>
    </row>
    <row r="9" spans="1:9" s="7" customFormat="1" ht="81.599999999999994" customHeight="1" x14ac:dyDescent="0.5">
      <c r="A9" s="26" t="s">
        <v>7</v>
      </c>
      <c r="B9" s="27" t="s">
        <v>8</v>
      </c>
      <c r="C9" s="28" t="s">
        <v>18</v>
      </c>
      <c r="D9" s="29" t="s">
        <v>6</v>
      </c>
      <c r="E9" s="30" t="s">
        <v>9</v>
      </c>
      <c r="F9" s="31" t="s">
        <v>10</v>
      </c>
      <c r="G9" s="32" t="s">
        <v>11</v>
      </c>
      <c r="H9" s="33" t="s">
        <v>12</v>
      </c>
      <c r="I9" s="34" t="s">
        <v>13</v>
      </c>
    </row>
    <row r="10" spans="1:9" s="7" customFormat="1" ht="69.599999999999994" customHeight="1" x14ac:dyDescent="0.5">
      <c r="A10" s="35" t="s">
        <v>14</v>
      </c>
      <c r="B10" s="36" t="s">
        <v>19</v>
      </c>
      <c r="C10" s="44" t="s">
        <v>30</v>
      </c>
      <c r="D10" s="36">
        <v>1</v>
      </c>
      <c r="E10" s="37">
        <v>10889</v>
      </c>
      <c r="F10" s="37">
        <f t="shared" ref="F10:F12" si="0">D10*E10</f>
        <v>10889</v>
      </c>
      <c r="G10" s="71"/>
      <c r="H10" s="38">
        <f>E10-(E10*$G$10)</f>
        <v>10889</v>
      </c>
      <c r="I10" s="38">
        <f t="shared" ref="I10:I12" si="1">H10*D10</f>
        <v>10889</v>
      </c>
    </row>
    <row r="11" spans="1:9" s="7" customFormat="1" ht="43.2" customHeight="1" x14ac:dyDescent="0.5">
      <c r="A11" s="35" t="s">
        <v>14</v>
      </c>
      <c r="B11" s="36" t="s">
        <v>20</v>
      </c>
      <c r="C11" s="44" t="s">
        <v>21</v>
      </c>
      <c r="D11" s="36">
        <v>5</v>
      </c>
      <c r="E11" s="37">
        <v>5883</v>
      </c>
      <c r="F11" s="37">
        <f t="shared" si="0"/>
        <v>29415</v>
      </c>
      <c r="G11" s="72"/>
      <c r="H11" s="38">
        <f t="shared" ref="H11:H15" si="2">E11-(E11*$G$10)</f>
        <v>5883</v>
      </c>
      <c r="I11" s="38">
        <f t="shared" si="1"/>
        <v>29415</v>
      </c>
    </row>
    <row r="12" spans="1:9" s="7" customFormat="1" ht="56.4" customHeight="1" x14ac:dyDescent="0.5">
      <c r="A12" s="35" t="s">
        <v>14</v>
      </c>
      <c r="B12" s="39" t="s">
        <v>22</v>
      </c>
      <c r="C12" s="45" t="s">
        <v>23</v>
      </c>
      <c r="D12" s="39">
        <v>1</v>
      </c>
      <c r="E12" s="37">
        <v>1650</v>
      </c>
      <c r="F12" s="37">
        <f t="shared" si="0"/>
        <v>1650</v>
      </c>
      <c r="G12" s="72"/>
      <c r="H12" s="38">
        <f t="shared" si="2"/>
        <v>1650</v>
      </c>
      <c r="I12" s="38">
        <f t="shared" si="1"/>
        <v>1650</v>
      </c>
    </row>
    <row r="13" spans="1:9" s="7" customFormat="1" ht="67.2" customHeight="1" x14ac:dyDescent="0.5">
      <c r="A13" s="35" t="s">
        <v>14</v>
      </c>
      <c r="B13" s="39" t="s">
        <v>24</v>
      </c>
      <c r="C13" s="45" t="s">
        <v>31</v>
      </c>
      <c r="D13" s="39">
        <v>1</v>
      </c>
      <c r="E13" s="37">
        <v>1082</v>
      </c>
      <c r="F13" s="37">
        <f t="shared" ref="F13:F15" si="3">D13*E13</f>
        <v>1082</v>
      </c>
      <c r="G13" s="72"/>
      <c r="H13" s="38">
        <f t="shared" si="2"/>
        <v>1082</v>
      </c>
      <c r="I13" s="38">
        <f>H13*D13</f>
        <v>1082</v>
      </c>
    </row>
    <row r="14" spans="1:9" s="7" customFormat="1" ht="64.2" customHeight="1" x14ac:dyDescent="0.5">
      <c r="A14" s="35" t="s">
        <v>14</v>
      </c>
      <c r="B14" s="39" t="s">
        <v>20</v>
      </c>
      <c r="C14" s="45" t="s">
        <v>25</v>
      </c>
      <c r="D14" s="39">
        <v>5</v>
      </c>
      <c r="E14" s="37">
        <v>324</v>
      </c>
      <c r="F14" s="37">
        <f t="shared" si="3"/>
        <v>1620</v>
      </c>
      <c r="G14" s="72"/>
      <c r="H14" s="38">
        <f t="shared" si="2"/>
        <v>324</v>
      </c>
      <c r="I14" s="38">
        <f t="shared" ref="I14:I15" si="4">H14*D14</f>
        <v>1620</v>
      </c>
    </row>
    <row r="15" spans="1:9" s="7" customFormat="1" ht="73.8" customHeight="1" x14ac:dyDescent="0.5">
      <c r="A15" s="35" t="s">
        <v>14</v>
      </c>
      <c r="B15" s="39" t="s">
        <v>26</v>
      </c>
      <c r="C15" s="45" t="s">
        <v>27</v>
      </c>
      <c r="D15" s="39">
        <v>1</v>
      </c>
      <c r="E15" s="37">
        <v>2379</v>
      </c>
      <c r="F15" s="37">
        <f t="shared" si="3"/>
        <v>2379</v>
      </c>
      <c r="G15" s="73"/>
      <c r="H15" s="38">
        <f t="shared" si="2"/>
        <v>2379</v>
      </c>
      <c r="I15" s="38">
        <f t="shared" si="4"/>
        <v>2379</v>
      </c>
    </row>
    <row r="16" spans="1:9" s="7" customFormat="1" ht="28.8" customHeight="1" x14ac:dyDescent="0.5">
      <c r="A16" s="40" t="s">
        <v>28</v>
      </c>
      <c r="B16" s="16"/>
      <c r="C16" s="16"/>
      <c r="D16" s="17"/>
      <c r="E16" s="16"/>
      <c r="F16" s="15"/>
      <c r="G16" s="15"/>
      <c r="H16" s="15"/>
      <c r="I16" s="18"/>
    </row>
    <row r="17" spans="1:9" ht="18.600000000000001" customHeight="1" thickBot="1" x14ac:dyDescent="0.55000000000000004">
      <c r="A17" s="11"/>
      <c r="B17" s="11"/>
      <c r="C17" s="11"/>
      <c r="D17" s="11"/>
      <c r="E17" s="11"/>
      <c r="F17" s="11"/>
      <c r="G17" s="11"/>
      <c r="H17" s="11"/>
      <c r="I17" s="11"/>
    </row>
    <row r="18" spans="1:9" ht="64.8" customHeight="1" thickBot="1" x14ac:dyDescent="0.55000000000000004">
      <c r="A18" s="62" t="s">
        <v>32</v>
      </c>
      <c r="B18" s="63"/>
      <c r="C18" s="67"/>
      <c r="D18" s="68"/>
      <c r="E18" s="41"/>
      <c r="F18" s="41"/>
      <c r="G18" s="11"/>
      <c r="H18" s="11"/>
      <c r="I18" s="11"/>
    </row>
    <row r="19" spans="1:9" ht="80.400000000000006" customHeight="1" thickBot="1" x14ac:dyDescent="0.55000000000000004">
      <c r="A19" s="62" t="s">
        <v>33</v>
      </c>
      <c r="B19" s="63"/>
      <c r="C19" s="69"/>
      <c r="D19" s="70"/>
      <c r="E19" s="41"/>
      <c r="F19" s="41"/>
      <c r="G19" s="11"/>
      <c r="H19" s="11"/>
      <c r="I19" s="11"/>
    </row>
    <row r="20" spans="1:9" ht="26.4" thickBot="1" x14ac:dyDescent="0.55000000000000004">
      <c r="A20" s="11"/>
      <c r="B20" s="11"/>
      <c r="C20" s="11"/>
      <c r="D20" s="11"/>
      <c r="E20" s="11"/>
      <c r="F20" s="11"/>
      <c r="G20" s="11"/>
      <c r="H20" s="11"/>
      <c r="I20" s="11"/>
    </row>
    <row r="21" spans="1:9" ht="108" customHeight="1" thickBot="1" x14ac:dyDescent="0.35">
      <c r="A21" s="52" t="s">
        <v>34</v>
      </c>
      <c r="B21" s="53"/>
      <c r="C21" s="53"/>
      <c r="D21" s="54"/>
      <c r="E21" s="42"/>
      <c r="F21" s="42"/>
      <c r="G21" s="42"/>
      <c r="H21" s="42"/>
      <c r="I21" s="42"/>
    </row>
    <row r="22" spans="1:9" ht="90.6" customHeight="1" thickBot="1" x14ac:dyDescent="0.35">
      <c r="A22" s="49" t="s">
        <v>35</v>
      </c>
      <c r="B22" s="50"/>
      <c r="C22" s="50"/>
      <c r="D22" s="51"/>
      <c r="E22" s="43"/>
      <c r="F22" s="43"/>
      <c r="G22" s="43"/>
      <c r="H22" s="43"/>
      <c r="I22" s="43"/>
    </row>
    <row r="23" spans="1:9" x14ac:dyDescent="0.3">
      <c r="B23" s="2"/>
      <c r="C23" s="2"/>
      <c r="D23" s="2"/>
      <c r="E23" s="2"/>
      <c r="F23" s="2"/>
      <c r="G23" s="2"/>
      <c r="H23" s="2"/>
      <c r="I23" s="2"/>
    </row>
    <row r="24" spans="1:9" x14ac:dyDescent="0.3">
      <c r="B24" s="4"/>
      <c r="C24" s="2"/>
      <c r="D24" s="2"/>
      <c r="E24" s="2"/>
      <c r="F24" s="2"/>
      <c r="G24" s="2"/>
      <c r="H24" s="2"/>
      <c r="I24" s="2"/>
    </row>
    <row r="25" spans="1:9" x14ac:dyDescent="0.3">
      <c r="B25" s="5" t="s">
        <v>0</v>
      </c>
      <c r="C25" s="3"/>
      <c r="D25" s="3"/>
      <c r="E25" s="3"/>
      <c r="F25" s="3"/>
      <c r="G25" s="3"/>
      <c r="H25" s="3"/>
      <c r="I25" s="6" t="s">
        <v>2</v>
      </c>
    </row>
    <row r="26" spans="1:9" x14ac:dyDescent="0.3">
      <c r="B26" s="8"/>
      <c r="C26" s="8"/>
      <c r="D26" s="3"/>
      <c r="E26" s="3"/>
      <c r="F26" s="3"/>
      <c r="G26" s="3"/>
      <c r="H26" s="8"/>
      <c r="I26" s="8"/>
    </row>
    <row r="27" spans="1:9" x14ac:dyDescent="0.3">
      <c r="B27" s="8" t="s">
        <v>1</v>
      </c>
      <c r="C27" s="8"/>
      <c r="D27" s="3"/>
      <c r="E27" s="3"/>
      <c r="F27" s="3"/>
      <c r="G27" s="3"/>
      <c r="H27" s="8"/>
      <c r="I27" s="9" t="s">
        <v>3</v>
      </c>
    </row>
  </sheetData>
  <sheetProtection algorithmName="SHA-512" hashValue="O0hi7DOALadQ/zUg2uyx/jF5i62Wo4mbrXMKU113ZiIRu2xW8GfbU+tjcEEJ1vKgQVKo3/4km2RGhDqnKq1J8Q==" saltValue="NjpEhYosKkJsAd4qUcEtUA==" spinCount="100000" sheet="1" objects="1" scenarios="1"/>
  <mergeCells count="12">
    <mergeCell ref="A1:E1"/>
    <mergeCell ref="A22:D22"/>
    <mergeCell ref="A21:D21"/>
    <mergeCell ref="A3:E3"/>
    <mergeCell ref="A4:E4"/>
    <mergeCell ref="A2:E2"/>
    <mergeCell ref="E7:I7"/>
    <mergeCell ref="C18:D18"/>
    <mergeCell ref="C19:D19"/>
    <mergeCell ref="G10:G15"/>
    <mergeCell ref="A18:B18"/>
    <mergeCell ref="A19:B19"/>
  </mergeCells>
  <pageMargins left="0.70866141732283472" right="0.70866141732283472" top="0.74803149606299213" bottom="0.74803149606299213" header="0.31496062992125984" footer="0.31496062992125984"/>
  <pageSetup paperSize="9" scale="2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2025-05-22T13:52:02Z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