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codeName="Questa_cartella_di_lavoro" defaultThemeVersion="124226"/>
  <xr:revisionPtr revIDLastSave="0" documentId="8_{2E6D5863-0E83-47D3-9B24-C5E3F7602792}" xr6:coauthVersionLast="36" xr6:coauthVersionMax="36" xr10:uidLastSave="{00000000-0000-0000-0000-000000000000}"/>
  <bookViews>
    <workbookView xWindow="0" yWindow="0" windowWidth="23040" windowHeight="8232" xr2:uid="{00000000-000D-0000-FFFF-FFFF00000000}"/>
  </bookViews>
  <sheets>
    <sheet name="Foglio1" sheetId="1" r:id="rId1"/>
  </sheets>
  <definedNames>
    <definedName name="_xlnm.Print_Area" localSheetId="0">Foglio1!$A$1:$I$27</definedName>
  </definedNames>
  <calcPr calcId="191029"/>
</workbook>
</file>

<file path=xl/calcChain.xml><?xml version="1.0" encoding="utf-8"?>
<calcChain xmlns="http://schemas.openxmlformats.org/spreadsheetml/2006/main">
  <c r="H15" i="1" l="1"/>
  <c r="H14" i="1"/>
  <c r="H13" i="1"/>
  <c r="H12" i="1"/>
  <c r="I12" i="1" s="1"/>
  <c r="H11" i="1"/>
  <c r="I11" i="1" s="1"/>
  <c r="H10" i="1"/>
  <c r="I10" i="1" s="1"/>
  <c r="F8" i="1"/>
  <c r="F12" i="1"/>
  <c r="F11" i="1"/>
  <c r="F10" i="1"/>
  <c r="I13" i="1" l="1"/>
  <c r="F14" i="1" l="1"/>
  <c r="F15" i="1"/>
  <c r="I15" i="1" l="1"/>
  <c r="I14" i="1"/>
  <c r="F13" i="1"/>
  <c r="I8" i="1" l="1"/>
</calcChain>
</file>

<file path=xl/sharedStrings.xml><?xml version="1.0" encoding="utf-8"?>
<sst xmlns="http://schemas.openxmlformats.org/spreadsheetml/2006/main" count="43" uniqueCount="37">
  <si>
    <t xml:space="preserve">Luogo e data: </t>
  </si>
  <si>
    <t>………………………………………………………………..</t>
  </si>
  <si>
    <t>DOCUMENTO FIRMATO DIGITALMENTE</t>
  </si>
  <si>
    <t>…………………………………………………….</t>
  </si>
  <si>
    <t xml:space="preserve">Il sottoscritto: .................................................................................................................................. codice fiscale: ...............................................................................................................
nato a: ..................................... il: ....../......./.............. domiciliato per la carica presso la sede societaria, nella sua qualità di: ...................................................................................................
e legale rappresentante dell’Impresa: ....................................................................................................................................................................................................................................
con sede legale in:  .........................................................................................Via/Piazza: ................................................................................................. C.A.P. ...........................................
Telefono:.........................................................................; PEC:.............................................................................................................................................................................................
codice fiscale: .................................................................................................... Partita I.V.A.: ..............................................................................................................................................
</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</si>
  <si>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</si>
  <si>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Quantità</t>
  </si>
  <si>
    <t>Fonitura Base/Opzione</t>
  </si>
  <si>
    <t>Part number</t>
  </si>
  <si>
    <t>Prezzo unitario a base d'asta</t>
  </si>
  <si>
    <t>Base d'asta</t>
  </si>
  <si>
    <t xml:space="preserve">Sconto % </t>
  </si>
  <si>
    <t>Prezzo unitario offerto</t>
  </si>
  <si>
    <t>Prezzo complessivo offerto</t>
  </si>
  <si>
    <t>BASE</t>
  </si>
  <si>
    <t>TOTALE OFFERTO</t>
  </si>
  <si>
    <t>TOTALE BASE IMPONIBILE</t>
  </si>
  <si>
    <t>ECONOMICO</t>
  </si>
  <si>
    <t>Materiale</t>
  </si>
  <si>
    <t>776678-35</t>
  </si>
  <si>
    <t>940006-10</t>
  </si>
  <si>
    <t>Rinnovo Licenza LabView</t>
  </si>
  <si>
    <t>788431-35</t>
  </si>
  <si>
    <t>RInnovo DSC</t>
  </si>
  <si>
    <t>785291-35</t>
  </si>
  <si>
    <t>Rinnovo Licenze OPCU toolkit</t>
  </si>
  <si>
    <t>940011-10</t>
  </si>
  <si>
    <t>Rinnovo  Licenza Vision</t>
  </si>
  <si>
    <t>*** Si precisa che la nuova licenza LabView e il nuovo toolkit OPCUA devono essere integrati nel VLM già a disposizione di CNAO. La licenza deve essere integrata nelle 5 presenti nel sistema di gestione da server</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</si>
  <si>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r>
      <rPr>
        <b/>
        <sz val="20"/>
        <color theme="1"/>
        <rFont val="Calibri"/>
        <family val="2"/>
        <scheme val="minor"/>
      </rPr>
      <t xml:space="preserve">                                                                                                                                                                                                DICHIARA CHE </t>
    </r>
    <r>
      <rPr>
        <sz val="20"/>
        <color theme="1"/>
        <rFont val="Calibri"/>
        <family val="2"/>
        <scheme val="minor"/>
      </rPr>
      <t xml:space="preserve">                                                                                                                                        
• </t>
    </r>
    <r>
      <rPr>
        <b/>
        <sz val="20"/>
        <color theme="1"/>
        <rFont val="Calibri"/>
        <family val="2"/>
        <scheme val="minor"/>
      </rPr>
      <t>la presente offerta è irrevocabile e impegnativa per 180 giorni dal termine ultimo per la presentazione dell’offerta                                                                                                                                                                                                • il prezzo totale offerto è comprensivo di ogni prestazione, fornitura ed onere, necessari a garantire la completa esecuzione a regola d’arte dei lavori oggetto della presente procedura;                                                                                                                                                                                                                                                  • che i prezzi offerti sono remunerativi, onnicomprensivi di quanto serve per il regolare svolgimento delle prestazioni richieste e consentono di assicurare ai lavoratori eventualmente impiegati il trattamento economico e contributivo minimo previsto dal contratto collettivo nazionale di lavoro vigente.</t>
    </r>
    <r>
      <rPr>
        <sz val="20"/>
        <color theme="1"/>
        <rFont val="Calibri"/>
        <family val="2"/>
        <scheme val="minor"/>
      </rPr>
      <t xml:space="preserve">
</t>
    </r>
  </si>
  <si>
    <r>
      <t>Licenza LabView</t>
    </r>
    <r>
      <rPr>
        <sz val="20"/>
        <color rgb="FFFF0000"/>
        <rFont val="Calibri"/>
        <family val="2"/>
        <scheme val="minor"/>
      </rPr>
      <t>***</t>
    </r>
  </si>
  <si>
    <r>
      <t>Licenze OPCU toolkit</t>
    </r>
    <r>
      <rPr>
        <sz val="20"/>
        <color rgb="FFFF0000"/>
        <rFont val="Calibri"/>
        <family val="2"/>
        <scheme val="minor"/>
      </rPr>
      <t>***</t>
    </r>
  </si>
  <si>
    <r>
      <t>Indicare</t>
    </r>
    <r>
      <rPr>
        <b/>
        <u/>
        <sz val="20"/>
        <color theme="1"/>
        <rFont val="Calibri"/>
        <family val="2"/>
        <scheme val="minor"/>
      </rPr>
      <t xml:space="preserve"> OBBLIGATORIAMENTE</t>
    </r>
    <r>
      <rPr>
        <sz val="20"/>
        <color theme="1"/>
        <rFont val="Calibri"/>
        <family val="2"/>
        <scheme val="minor"/>
      </rPr>
      <t xml:space="preserve"> il Costo (in Euro) del personale (da intendersi compreso nel prezzo complessivo offerto)</t>
    </r>
  </si>
  <si>
    <r>
      <t xml:space="preserve">Indicare </t>
    </r>
    <r>
      <rPr>
        <b/>
        <u/>
        <sz val="20"/>
        <color theme="1"/>
        <rFont val="Calibri"/>
        <family val="2"/>
        <scheme val="minor"/>
      </rPr>
      <t>OBBLIGATORIAMENTE</t>
    </r>
    <r>
      <rPr>
        <sz val="20"/>
        <color theme="1"/>
        <rFont val="Calibri"/>
        <family val="2"/>
        <scheme val="minor"/>
      </rPr>
      <t xml:space="preserve"> i Costi Aziendali (in Euro) propri relativi alla salute ed alla sicurezza sui luoghi di lavoro (da intendersi compreso nel prezzo complessivo offerto)</t>
    </r>
  </si>
  <si>
    <r>
      <rPr>
        <b/>
        <sz val="20"/>
        <rFont val="Calibri"/>
        <family val="2"/>
        <scheme val="minor"/>
      </rPr>
      <t>N.B.</t>
    </r>
    <r>
      <rPr>
        <sz val="20"/>
        <rFont val="Calibri"/>
        <family val="2"/>
        <scheme val="minor"/>
      </rPr>
      <t xml:space="preserve"> Lo schema di offerta economica deve essere compilato, in ogni sua parte (tutte le celle di colore verde), firmato digitalmente dal Legale Rappresentante o procuratore minuto dei relativi poteri. La cella di colore azzurro, corrispondete al prezzo complessivo offerto per il servizio è data dalla somma automatica delle celle corrispondenti al prezzo offerto per ogni singola voce di costo. </t>
    </r>
  </si>
  <si>
    <r>
      <rPr>
        <b/>
        <sz val="20"/>
        <rFont val="Calibri"/>
        <family val="2"/>
        <scheme val="minor"/>
      </rPr>
      <t>N.B.</t>
    </r>
    <r>
      <rPr>
        <sz val="20"/>
        <rFont val="Calibri"/>
        <family val="2"/>
        <scheme val="minor"/>
      </rPr>
      <t xml:space="preserve"> In caso di raggruppamento, consorzio, G.E.I.E. non ancora costituito, l’offerta economica deve essere sottoscritta digitalmente, pena l’esclusione del costituendo raggruppamento, dal legale rappresentante (o dal soggetto regolarmente munito dei relativi poteri di firma) di ciascuna impresa raggruppanda.</t>
    </r>
  </si>
  <si>
    <r>
      <t xml:space="preserve">OFFERTA ECONOMICA: </t>
    </r>
    <r>
      <rPr>
        <b/>
        <sz val="20"/>
        <color rgb="FFFF0000"/>
        <rFont val="Calibri"/>
        <family val="2"/>
        <scheme val="minor"/>
      </rPr>
      <t>RICHIESTA DI OFFERTA FINALIZZATA ALL’AFFIDAMENTO DELLA FORNITURA DI LICENZE E RINNOVI NATIONAL INSTRUMENTS PER LA FONDAZIONE CNAO DI PAVIA, AI SENSI DELL’ART. 50 D.LGS. N. 36/2023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</si>
</sst>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 &quot;€&quot;;[Red]#,##0\ &quot;€&quot;"/>
    <numFmt numFmtId="165" formatCode="_-* #,##0\ _€_-;\-* #,##0\ _€_-;_-* &quot;-&quot;??\ _€_-;_-@_-"/>
  </numFmts>
  <fonts count="14" x14ac:knownFonts="1">
    <font>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theme="1"/>
      <name val="Calibri"/>
      <family val="2"/>
      <scheme val="minor"/>
    </font>
    <font>
      <b/>
      <sz val="20"/>
      <color theme="1"/>
      <name val="Calibri"/>
      <family val="2"/>
      <scheme val="minor"/>
    </font>
    <font>
      <b/>
      <sz val="20"/>
      <name val="Calibri"/>
      <family val="2"/>
      <scheme val="minor"/>
    </font>
    <font>
      <sz val="20"/>
      <color theme="1"/>
      <name val="Calibri"/>
      <family val="2"/>
      <scheme val="minor"/>
    </font>
    <font>
      <b/>
      <sz val="20"/>
      <color rgb="FFFF0000"/>
      <name val="Calibri"/>
      <family val="2"/>
      <scheme val="minor"/>
    </font>
    <font>
      <b/>
      <sz val="20"/>
      <color theme="0"/>
      <name val="Calibri"/>
      <family val="2"/>
      <scheme val="minor"/>
    </font>
    <font>
      <sz val="20"/>
      <color rgb="FFFF0000"/>
      <name val="Calibri"/>
      <family val="2"/>
      <scheme val="minor"/>
    </font>
    <font>
      <b/>
      <u/>
      <sz val="20"/>
      <color theme="1"/>
      <name val="Calibri"/>
      <family val="2"/>
      <scheme val="minor"/>
    </font>
    <font>
      <sz val="2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bgColor indexed="64"/>
      </patternFill>
    </fill>
    <fill>
      <patternFill patternType="solid">
        <fgColor theme="0" tint="-0.14999847407452621"/>
        <bgColor indexed="64"/>
      </patternFill>
    </fill>
  </fills>
  <borders count="2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74">
    <xf numFmtId="0" fontId="0" fillId="0" borderId="0" xfId="0"/>
    <xf numFmtId="0" fontId="0" fillId="0" borderId="0" xfId="0" applyProtection="1"/>
    <xf numFmtId="0" fontId="1" fillId="0" borderId="0" xfId="0" applyFont="1" applyProtection="1"/>
    <xf numFmtId="0" fontId="2" fillId="0" borderId="0" xfId="0" applyFont="1" applyProtection="1"/>
    <xf numFmtId="0" fontId="4" fillId="0" borderId="0" xfId="0" applyFont="1" applyAlignment="1" applyProtection="1">
      <alignment horizontal="left"/>
    </xf>
    <xf numFmtId="0" fontId="3" fillId="0" borderId="0" xfId="0" applyFont="1" applyAlignment="1" applyProtection="1">
      <alignment horizontal="center"/>
    </xf>
    <xf numFmtId="0" fontId="3" fillId="0" borderId="0" xfId="0" applyFont="1" applyAlignment="1" applyProtection="1">
      <alignment horizontal="right"/>
    </xf>
    <xf numFmtId="0" fontId="0" fillId="0" borderId="0" xfId="0" applyFill="1" applyProtection="1"/>
    <xf numFmtId="0" fontId="2" fillId="0" borderId="0" xfId="0" applyFont="1" applyProtection="1">
      <protection locked="0"/>
    </xf>
    <xf numFmtId="0" fontId="2" fillId="0" borderId="0" xfId="0" applyFont="1" applyAlignment="1" applyProtection="1">
      <alignment horizontal="center"/>
      <protection locked="0"/>
    </xf>
    <xf numFmtId="0" fontId="6" fillId="0" borderId="0" xfId="0" applyFont="1" applyBorder="1" applyAlignment="1" applyProtection="1">
      <alignment vertical="center" wrapText="1"/>
    </xf>
    <xf numFmtId="0" fontId="8" fillId="0" borderId="0" xfId="0" applyFont="1" applyProtection="1"/>
    <xf numFmtId="0" fontId="6" fillId="0" borderId="0" xfId="0" applyFont="1" applyFill="1" applyBorder="1" applyAlignment="1" applyProtection="1">
      <alignment wrapText="1"/>
      <protection locked="0"/>
    </xf>
    <xf numFmtId="0" fontId="8" fillId="0" borderId="0" xfId="0" applyFont="1" applyFill="1" applyBorder="1" applyAlignment="1" applyProtection="1">
      <alignment wrapText="1"/>
    </xf>
    <xf numFmtId="0" fontId="8" fillId="0" borderId="0" xfId="0" applyFont="1" applyFill="1" applyBorder="1" applyAlignment="1" applyProtection="1">
      <alignment vertical="center" wrapText="1"/>
    </xf>
    <xf numFmtId="0" fontId="8" fillId="0" borderId="0" xfId="0" applyFont="1" applyFill="1" applyProtection="1"/>
    <xf numFmtId="0" fontId="6" fillId="0" borderId="0" xfId="0"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Border="1"/>
    <xf numFmtId="0" fontId="6" fillId="0" borderId="0" xfId="0" applyFont="1" applyBorder="1" applyAlignment="1"/>
    <xf numFmtId="164" fontId="10" fillId="4" borderId="3" xfId="1" applyNumberFormat="1" applyFont="1" applyFill="1" applyBorder="1" applyAlignment="1">
      <alignment wrapText="1"/>
    </xf>
    <xf numFmtId="164" fontId="10" fillId="4" borderId="2" xfId="1" applyNumberFormat="1" applyFont="1" applyFill="1" applyBorder="1"/>
    <xf numFmtId="165" fontId="6" fillId="4" borderId="15" xfId="1" applyNumberFormat="1" applyFont="1" applyFill="1" applyBorder="1"/>
    <xf numFmtId="165" fontId="6" fillId="3" borderId="9" xfId="1" applyNumberFormat="1" applyFont="1" applyFill="1" applyBorder="1" applyAlignment="1">
      <alignment wrapText="1"/>
    </xf>
    <xf numFmtId="164" fontId="6" fillId="3" borderId="16" xfId="1" applyNumberFormat="1" applyFont="1" applyFill="1" applyBorder="1"/>
    <xf numFmtId="0" fontId="10" fillId="4" borderId="19" xfId="0" applyFont="1" applyFill="1" applyBorder="1" applyAlignment="1">
      <alignment wrapText="1"/>
    </xf>
    <xf numFmtId="0" fontId="10" fillId="4" borderId="20" xfId="0" applyFont="1" applyFill="1" applyBorder="1" applyAlignment="1">
      <alignment wrapText="1"/>
    </xf>
    <xf numFmtId="0" fontId="10" fillId="4" borderId="13" xfId="0" applyFont="1" applyFill="1" applyBorder="1" applyAlignment="1">
      <alignment wrapText="1"/>
    </xf>
    <xf numFmtId="0" fontId="10" fillId="4" borderId="21" xfId="0" applyFont="1" applyFill="1" applyBorder="1" applyAlignment="1">
      <alignment wrapText="1"/>
    </xf>
    <xf numFmtId="164" fontId="10" fillId="4" borderId="20" xfId="1" applyNumberFormat="1" applyFont="1" applyFill="1" applyBorder="1" applyAlignment="1">
      <alignment wrapText="1"/>
    </xf>
    <xf numFmtId="164" fontId="10" fillId="4" borderId="13" xfId="1" applyNumberFormat="1" applyFont="1" applyFill="1" applyBorder="1" applyAlignment="1">
      <alignment wrapText="1"/>
    </xf>
    <xf numFmtId="43" fontId="10" fillId="4" borderId="13" xfId="1" applyFont="1" applyFill="1" applyBorder="1" applyAlignment="1">
      <alignment wrapText="1"/>
    </xf>
    <xf numFmtId="165" fontId="10" fillId="4" borderId="13" xfId="1" applyNumberFormat="1" applyFont="1" applyFill="1" applyBorder="1" applyAlignment="1">
      <alignment wrapText="1"/>
    </xf>
    <xf numFmtId="165" fontId="10" fillId="4" borderId="21" xfId="1" applyNumberFormat="1" applyFont="1" applyFill="1" applyBorder="1" applyAlignment="1">
      <alignment wrapText="1"/>
    </xf>
    <xf numFmtId="0" fontId="6" fillId="0" borderId="4" xfId="0" applyFont="1" applyBorder="1"/>
    <xf numFmtId="0" fontId="8" fillId="0" borderId="4" xfId="0" applyFont="1" applyFill="1" applyBorder="1"/>
    <xf numFmtId="164" fontId="8" fillId="0" borderId="4" xfId="1" applyNumberFormat="1" applyFont="1" applyBorder="1"/>
    <xf numFmtId="165" fontId="8" fillId="0" borderId="4" xfId="1" applyNumberFormat="1" applyFont="1" applyBorder="1" applyAlignment="1">
      <alignment horizontal="center"/>
    </xf>
    <xf numFmtId="0" fontId="8" fillId="0" borderId="4" xfId="0" applyFont="1" applyBorder="1"/>
    <xf numFmtId="0" fontId="9" fillId="0" borderId="0" xfId="0" applyFont="1" applyFill="1" applyProtection="1"/>
    <xf numFmtId="0" fontId="8" fillId="0" borderId="0" xfId="0" applyFont="1" applyBorder="1" applyAlignment="1" applyProtection="1">
      <alignment horizontal="left" vertical="center" wrapText="1"/>
    </xf>
    <xf numFmtId="0" fontId="13" fillId="0" borderId="0" xfId="0" applyFont="1" applyAlignment="1" applyProtection="1">
      <alignment vertical="center" wrapText="1"/>
    </xf>
    <xf numFmtId="0" fontId="13" fillId="0" borderId="0" xfId="0" applyFont="1" applyAlignment="1" applyProtection="1">
      <alignment vertical="top" wrapText="1"/>
    </xf>
    <xf numFmtId="0" fontId="8" fillId="0" borderId="4" xfId="0" applyFont="1" applyFill="1" applyBorder="1" applyAlignment="1">
      <alignment wrapText="1"/>
    </xf>
    <xf numFmtId="0" fontId="8" fillId="0" borderId="4" xfId="0" applyFont="1" applyBorder="1" applyAlignment="1">
      <alignment wrapText="1"/>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top" wrapText="1"/>
    </xf>
    <xf numFmtId="0" fontId="13" fillId="0" borderId="1" xfId="0" applyFont="1" applyBorder="1" applyAlignment="1" applyProtection="1">
      <alignment horizontal="center" vertical="top" wrapText="1"/>
    </xf>
    <xf numFmtId="0" fontId="13" fillId="0" borderId="2" xfId="0" applyFont="1" applyBorder="1" applyAlignment="1" applyProtection="1">
      <alignment horizontal="center" vertical="top" wrapText="1"/>
    </xf>
    <xf numFmtId="0" fontId="13" fillId="0" borderId="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8" fillId="0" borderId="3" xfId="0" applyFont="1" applyBorder="1" applyAlignment="1" applyProtection="1">
      <alignment horizontal="center" wrapText="1"/>
    </xf>
    <xf numFmtId="0" fontId="8" fillId="0" borderId="1" xfId="0" applyFont="1" applyBorder="1" applyAlignment="1" applyProtection="1">
      <alignment horizontal="center" wrapText="1"/>
    </xf>
    <xf numFmtId="0" fontId="8" fillId="0" borderId="2" xfId="0" applyFont="1" applyBorder="1" applyAlignment="1" applyProtection="1">
      <alignment horizontal="center" wrapText="1"/>
    </xf>
    <xf numFmtId="0" fontId="6" fillId="5" borderId="17"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6" fillId="2" borderId="3" xfId="0" applyFont="1" applyFill="1" applyBorder="1" applyAlignment="1" applyProtection="1">
      <alignment horizontal="center" wrapText="1"/>
      <protection locked="0"/>
    </xf>
    <xf numFmtId="0" fontId="6" fillId="2" borderId="1" xfId="0" applyFont="1" applyFill="1" applyBorder="1" applyAlignment="1" applyProtection="1">
      <alignment horizontal="center" wrapText="1"/>
      <protection locked="0"/>
    </xf>
    <xf numFmtId="0" fontId="6" fillId="2" borderId="2" xfId="0" applyFont="1" applyFill="1" applyBorder="1" applyAlignment="1" applyProtection="1">
      <alignment horizont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9" fontId="9" fillId="2" borderId="22" xfId="2" applyFont="1" applyFill="1" applyBorder="1" applyAlignment="1" applyProtection="1">
      <alignment horizontal="center" vertical="center" wrapText="1"/>
      <protection locked="0"/>
    </xf>
    <xf numFmtId="9" fontId="9" fillId="2" borderId="5" xfId="2" applyFont="1" applyFill="1" applyBorder="1" applyAlignment="1" applyProtection="1">
      <alignment horizontal="center" vertical="center" wrapText="1"/>
      <protection locked="0"/>
    </xf>
    <xf numFmtId="9" fontId="9" fillId="2" borderId="6" xfId="2" applyFont="1" applyFill="1" applyBorder="1" applyAlignment="1" applyProtection="1">
      <alignment horizontal="center" vertical="center" wrapText="1"/>
      <protection locked="0"/>
    </xf>
  </cellXfs>
  <cellStyles count="3">
    <cellStyle name="Migliaia" xfId="1" builtinId="3"/>
    <cellStyle name="Normale" xfId="0" builtinId="0"/>
    <cellStyle name="Percentual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I27"/>
  <sheetViews>
    <sheetView showGridLines="0" tabSelected="1" zoomScale="50" zoomScaleNormal="50" workbookViewId="0">
      <selection activeCell="C19" sqref="C19:D19"/>
    </sheetView>
  </sheetViews>
  <sheetFormatPr defaultColWidth="8.88671875" defaultRowHeight="14.4" x14ac:dyDescent="0.3"/>
  <cols>
    <col min="1" max="1" width="81" style="1" customWidth="1"/>
    <col min="2" max="2" width="20.5546875" style="1" customWidth="1"/>
    <col min="3" max="3" width="50" style="1" customWidth="1"/>
    <col min="4" max="4" width="20" style="1" customWidth="1"/>
    <col min="5" max="5" width="65.6640625" style="1" customWidth="1"/>
    <col min="6" max="6" width="17.33203125" style="1" bestFit="1" customWidth="1"/>
    <col min="7" max="7" width="15.44140625" style="1" customWidth="1"/>
    <col min="8" max="8" width="31.33203125" style="1" customWidth="1"/>
    <col min="9" max="9" width="31.21875" style="1" customWidth="1"/>
    <col min="10" max="16384" width="8.88671875" style="1"/>
  </cols>
  <sheetData>
    <row r="1" spans="1:9" ht="80.400000000000006" customHeight="1" thickBot="1" x14ac:dyDescent="0.55000000000000004">
      <c r="A1" s="46" t="s">
        <v>36</v>
      </c>
      <c r="B1" s="47"/>
      <c r="C1" s="47"/>
      <c r="D1" s="47"/>
      <c r="E1" s="48"/>
      <c r="F1" s="10"/>
      <c r="G1" s="10"/>
      <c r="H1" s="11"/>
      <c r="I1" s="11"/>
    </row>
    <row r="2" spans="1:9" ht="384" customHeight="1" thickBot="1" x14ac:dyDescent="0.55000000000000004">
      <c r="A2" s="64" t="s">
        <v>4</v>
      </c>
      <c r="B2" s="65"/>
      <c r="C2" s="65"/>
      <c r="D2" s="65"/>
      <c r="E2" s="66"/>
      <c r="F2" s="12"/>
      <c r="G2" s="12"/>
      <c r="H2" s="11"/>
      <c r="I2" s="11"/>
    </row>
    <row r="3" spans="1:9" ht="343.2" customHeight="1" thickBot="1" x14ac:dyDescent="0.55000000000000004">
      <c r="A3" s="55" t="s">
        <v>29</v>
      </c>
      <c r="B3" s="56"/>
      <c r="C3" s="56"/>
      <c r="D3" s="56"/>
      <c r="E3" s="57"/>
      <c r="F3" s="13"/>
      <c r="G3" s="13"/>
      <c r="H3" s="11"/>
      <c r="I3" s="11"/>
    </row>
    <row r="4" spans="1:9" ht="99.6" customHeight="1" thickBot="1" x14ac:dyDescent="0.55000000000000004">
      <c r="A4" s="55" t="s">
        <v>5</v>
      </c>
      <c r="B4" s="56"/>
      <c r="C4" s="56"/>
      <c r="D4" s="56"/>
      <c r="E4" s="57"/>
      <c r="F4" s="14"/>
      <c r="G4" s="14"/>
      <c r="H4" s="11"/>
      <c r="I4" s="11"/>
    </row>
    <row r="5" spans="1:9" ht="14.4" customHeight="1" x14ac:dyDescent="0.5">
      <c r="A5" s="11"/>
      <c r="B5" s="11"/>
      <c r="C5" s="11"/>
      <c r="D5" s="11"/>
      <c r="E5" s="11"/>
      <c r="F5" s="11"/>
      <c r="G5" s="11"/>
      <c r="H5" s="11"/>
      <c r="I5" s="11"/>
    </row>
    <row r="6" spans="1:9" s="7" customFormat="1" ht="26.4" thickBot="1" x14ac:dyDescent="0.55000000000000004">
      <c r="A6" s="15"/>
      <c r="B6" s="16"/>
      <c r="C6" s="16"/>
      <c r="D6" s="17"/>
      <c r="E6" s="16"/>
      <c r="F6" s="15"/>
      <c r="G6" s="15"/>
      <c r="H6" s="15"/>
      <c r="I6" s="18"/>
    </row>
    <row r="7" spans="1:9" s="7" customFormat="1" ht="26.4" thickBot="1" x14ac:dyDescent="0.55000000000000004">
      <c r="A7" s="15"/>
      <c r="B7" s="16"/>
      <c r="C7" s="16"/>
      <c r="D7" s="17"/>
      <c r="E7" s="58" t="s">
        <v>17</v>
      </c>
      <c r="F7" s="59"/>
      <c r="G7" s="60"/>
      <c r="H7" s="60"/>
      <c r="I7" s="61"/>
    </row>
    <row r="8" spans="1:9" s="7" customFormat="1" ht="61.8" customHeight="1" thickBot="1" x14ac:dyDescent="0.55000000000000004">
      <c r="A8" s="19"/>
      <c r="B8" s="20"/>
      <c r="C8" s="20"/>
      <c r="D8" s="20"/>
      <c r="E8" s="21" t="s">
        <v>16</v>
      </c>
      <c r="F8" s="22">
        <f>SUM(F10:F15)</f>
        <v>47035</v>
      </c>
      <c r="G8" s="23"/>
      <c r="H8" s="24" t="s">
        <v>15</v>
      </c>
      <c r="I8" s="25">
        <f>SUM(I10:I15)</f>
        <v>47035</v>
      </c>
    </row>
    <row r="9" spans="1:9" s="7" customFormat="1" ht="81.599999999999994" customHeight="1" x14ac:dyDescent="0.5">
      <c r="A9" s="26" t="s">
        <v>7</v>
      </c>
      <c r="B9" s="27" t="s">
        <v>8</v>
      </c>
      <c r="C9" s="28" t="s">
        <v>18</v>
      </c>
      <c r="D9" s="29" t="s">
        <v>6</v>
      </c>
      <c r="E9" s="30" t="s">
        <v>9</v>
      </c>
      <c r="F9" s="31" t="s">
        <v>10</v>
      </c>
      <c r="G9" s="32" t="s">
        <v>11</v>
      </c>
      <c r="H9" s="33" t="s">
        <v>12</v>
      </c>
      <c r="I9" s="34" t="s">
        <v>13</v>
      </c>
    </row>
    <row r="10" spans="1:9" s="7" customFormat="1" ht="69.599999999999994" customHeight="1" x14ac:dyDescent="0.5">
      <c r="A10" s="35" t="s">
        <v>14</v>
      </c>
      <c r="B10" s="36" t="s">
        <v>19</v>
      </c>
      <c r="C10" s="44" t="s">
        <v>30</v>
      </c>
      <c r="D10" s="36">
        <v>1</v>
      </c>
      <c r="E10" s="37">
        <v>10889</v>
      </c>
      <c r="F10" s="37">
        <f t="shared" ref="F10:F12" si="0">D10*E10</f>
        <v>10889</v>
      </c>
      <c r="G10" s="71"/>
      <c r="H10" s="38">
        <f>E10-(E10*$G$10)</f>
        <v>10889</v>
      </c>
      <c r="I10" s="38">
        <f t="shared" ref="I10:I12" si="1">H10*D10</f>
        <v>10889</v>
      </c>
    </row>
    <row r="11" spans="1:9" s="7" customFormat="1" ht="43.2" customHeight="1" x14ac:dyDescent="0.5">
      <c r="A11" s="35" t="s">
        <v>14</v>
      </c>
      <c r="B11" s="36" t="s">
        <v>20</v>
      </c>
      <c r="C11" s="44" t="s">
        <v>21</v>
      </c>
      <c r="D11" s="36">
        <v>5</v>
      </c>
      <c r="E11" s="37">
        <v>5883</v>
      </c>
      <c r="F11" s="37">
        <f t="shared" si="0"/>
        <v>29415</v>
      </c>
      <c r="G11" s="72"/>
      <c r="H11" s="38">
        <f t="shared" ref="H11:H15" si="2">E11-(E11*$G$10)</f>
        <v>5883</v>
      </c>
      <c r="I11" s="38">
        <f t="shared" si="1"/>
        <v>29415</v>
      </c>
    </row>
    <row r="12" spans="1:9" s="7" customFormat="1" ht="56.4" customHeight="1" x14ac:dyDescent="0.5">
      <c r="A12" s="35" t="s">
        <v>14</v>
      </c>
      <c r="B12" s="39" t="s">
        <v>22</v>
      </c>
      <c r="C12" s="45" t="s">
        <v>23</v>
      </c>
      <c r="D12" s="39">
        <v>1</v>
      </c>
      <c r="E12" s="37">
        <v>1650</v>
      </c>
      <c r="F12" s="37">
        <f t="shared" si="0"/>
        <v>1650</v>
      </c>
      <c r="G12" s="72"/>
      <c r="H12" s="38">
        <f t="shared" si="2"/>
        <v>1650</v>
      </c>
      <c r="I12" s="38">
        <f t="shared" si="1"/>
        <v>1650</v>
      </c>
    </row>
    <row r="13" spans="1:9" s="7" customFormat="1" ht="67.2" customHeight="1" x14ac:dyDescent="0.5">
      <c r="A13" s="35" t="s">
        <v>14</v>
      </c>
      <c r="B13" s="39" t="s">
        <v>24</v>
      </c>
      <c r="C13" s="45" t="s">
        <v>31</v>
      </c>
      <c r="D13" s="39">
        <v>1</v>
      </c>
      <c r="E13" s="37">
        <v>1082</v>
      </c>
      <c r="F13" s="37">
        <f t="shared" ref="F13:F15" si="3">D13*E13</f>
        <v>1082</v>
      </c>
      <c r="G13" s="72"/>
      <c r="H13" s="38">
        <f t="shared" si="2"/>
        <v>1082</v>
      </c>
      <c r="I13" s="38">
        <f>H13*D13</f>
        <v>1082</v>
      </c>
    </row>
    <row r="14" spans="1:9" s="7" customFormat="1" ht="64.2" customHeight="1" x14ac:dyDescent="0.5">
      <c r="A14" s="35" t="s">
        <v>14</v>
      </c>
      <c r="B14" s="39" t="s">
        <v>20</v>
      </c>
      <c r="C14" s="45" t="s">
        <v>25</v>
      </c>
      <c r="D14" s="39">
        <v>5</v>
      </c>
      <c r="E14" s="37">
        <v>324</v>
      </c>
      <c r="F14" s="37">
        <f t="shared" si="3"/>
        <v>1620</v>
      </c>
      <c r="G14" s="72"/>
      <c r="H14" s="38">
        <f t="shared" si="2"/>
        <v>324</v>
      </c>
      <c r="I14" s="38">
        <f t="shared" ref="I14:I15" si="4">H14*D14</f>
        <v>1620</v>
      </c>
    </row>
    <row r="15" spans="1:9" s="7" customFormat="1" ht="73.8" customHeight="1" x14ac:dyDescent="0.5">
      <c r="A15" s="35" t="s">
        <v>14</v>
      </c>
      <c r="B15" s="39" t="s">
        <v>26</v>
      </c>
      <c r="C15" s="45" t="s">
        <v>27</v>
      </c>
      <c r="D15" s="39">
        <v>1</v>
      </c>
      <c r="E15" s="37">
        <v>2379</v>
      </c>
      <c r="F15" s="37">
        <f t="shared" si="3"/>
        <v>2379</v>
      </c>
      <c r="G15" s="73"/>
      <c r="H15" s="38">
        <f t="shared" si="2"/>
        <v>2379</v>
      </c>
      <c r="I15" s="38">
        <f t="shared" si="4"/>
        <v>2379</v>
      </c>
    </row>
    <row r="16" spans="1:9" s="7" customFormat="1" ht="28.8" customHeight="1" x14ac:dyDescent="0.5">
      <c r="A16" s="40" t="s">
        <v>28</v>
      </c>
      <c r="B16" s="16"/>
      <c r="C16" s="16"/>
      <c r="D16" s="17"/>
      <c r="E16" s="16"/>
      <c r="F16" s="15"/>
      <c r="G16" s="15"/>
      <c r="H16" s="15"/>
      <c r="I16" s="18"/>
    </row>
    <row r="17" spans="1:9" ht="18.600000000000001" customHeight="1" thickBot="1" x14ac:dyDescent="0.55000000000000004">
      <c r="A17" s="11"/>
      <c r="B17" s="11"/>
      <c r="C17" s="11"/>
      <c r="D17" s="11"/>
      <c r="E17" s="11"/>
      <c r="F17" s="11"/>
      <c r="G17" s="11"/>
      <c r="H17" s="11"/>
      <c r="I17" s="11"/>
    </row>
    <row r="18" spans="1:9" ht="64.8" customHeight="1" thickBot="1" x14ac:dyDescent="0.55000000000000004">
      <c r="A18" s="62" t="s">
        <v>32</v>
      </c>
      <c r="B18" s="63"/>
      <c r="C18" s="67"/>
      <c r="D18" s="68"/>
      <c r="E18" s="41"/>
      <c r="F18" s="41"/>
      <c r="G18" s="11"/>
      <c r="H18" s="11"/>
      <c r="I18" s="11"/>
    </row>
    <row r="19" spans="1:9" ht="80.400000000000006" customHeight="1" thickBot="1" x14ac:dyDescent="0.55000000000000004">
      <c r="A19" s="62" t="s">
        <v>33</v>
      </c>
      <c r="B19" s="63"/>
      <c r="C19" s="69"/>
      <c r="D19" s="70"/>
      <c r="E19" s="41"/>
      <c r="F19" s="41"/>
      <c r="G19" s="11"/>
      <c r="H19" s="11"/>
      <c r="I19" s="11"/>
    </row>
    <row r="20" spans="1:9" ht="26.4" thickBot="1" x14ac:dyDescent="0.55000000000000004">
      <c r="A20" s="11"/>
      <c r="B20" s="11"/>
      <c r="C20" s="11"/>
      <c r="D20" s="11"/>
      <c r="E20" s="11"/>
      <c r="F20" s="11"/>
      <c r="G20" s="11"/>
      <c r="H20" s="11"/>
      <c r="I20" s="11"/>
    </row>
    <row r="21" spans="1:9" ht="108" customHeight="1" thickBot="1" x14ac:dyDescent="0.35">
      <c r="A21" s="52" t="s">
        <v>34</v>
      </c>
      <c r="B21" s="53"/>
      <c r="C21" s="53"/>
      <c r="D21" s="54"/>
      <c r="E21" s="42"/>
      <c r="F21" s="42"/>
      <c r="G21" s="42"/>
      <c r="H21" s="42"/>
      <c r="I21" s="42"/>
    </row>
    <row r="22" spans="1:9" ht="90.6" customHeight="1" thickBot="1" x14ac:dyDescent="0.35">
      <c r="A22" s="49" t="s">
        <v>35</v>
      </c>
      <c r="B22" s="50"/>
      <c r="C22" s="50"/>
      <c r="D22" s="51"/>
      <c r="E22" s="43"/>
      <c r="F22" s="43"/>
      <c r="G22" s="43"/>
      <c r="H22" s="43"/>
      <c r="I22" s="43"/>
    </row>
    <row r="23" spans="1:9" x14ac:dyDescent="0.3">
      <c r="B23" s="2"/>
      <c r="C23" s="2"/>
      <c r="D23" s="2"/>
      <c r="E23" s="2"/>
      <c r="F23" s="2"/>
      <c r="G23" s="2"/>
      <c r="H23" s="2"/>
      <c r="I23" s="2"/>
    </row>
    <row r="24" spans="1:9" x14ac:dyDescent="0.3">
      <c r="B24" s="4"/>
      <c r="C24" s="2"/>
      <c r="D24" s="2"/>
      <c r="E24" s="2"/>
      <c r="F24" s="2"/>
      <c r="G24" s="2"/>
      <c r="H24" s="2"/>
      <c r="I24" s="2"/>
    </row>
    <row r="25" spans="1:9" x14ac:dyDescent="0.3">
      <c r="B25" s="5" t="s">
        <v>0</v>
      </c>
      <c r="C25" s="3"/>
      <c r="D25" s="3"/>
      <c r="E25" s="3"/>
      <c r="F25" s="3"/>
      <c r="G25" s="3"/>
      <c r="H25" s="3"/>
      <c r="I25" s="6" t="s">
        <v>2</v>
      </c>
    </row>
    <row r="26" spans="1:9" x14ac:dyDescent="0.3">
      <c r="B26" s="8"/>
      <c r="C26" s="8"/>
      <c r="D26" s="3"/>
      <c r="E26" s="3"/>
      <c r="F26" s="3"/>
      <c r="G26" s="3"/>
      <c r="H26" s="8"/>
      <c r="I26" s="8"/>
    </row>
    <row r="27" spans="1:9" x14ac:dyDescent="0.3">
      <c r="B27" s="8" t="s">
        <v>1</v>
      </c>
      <c r="C27" s="8"/>
      <c r="D27" s="3"/>
      <c r="E27" s="3"/>
      <c r="F27" s="3"/>
      <c r="G27" s="3"/>
      <c r="H27" s="8"/>
      <c r="I27" s="9" t="s">
        <v>3</v>
      </c>
    </row>
  </sheetData>
  <sheetProtection algorithmName="SHA-512" hashValue="O0hi7DOALadQ/zUg2uyx/jF5i62Wo4mbrXMKU113ZiIRu2xW8GfbU+tjcEEJ1vKgQVKo3/4km2RGhDqnKq1J8Q==" saltValue="NjpEhYosKkJsAd4qUcEtUA==" spinCount="100000" sheet="1" objects="1" scenarios="1"/>
  <mergeCells count="12">
    <mergeCell ref="A1:E1"/>
    <mergeCell ref="A22:D22"/>
    <mergeCell ref="A21:D21"/>
    <mergeCell ref="A3:E3"/>
    <mergeCell ref="A4:E4"/>
    <mergeCell ref="A2:E2"/>
    <mergeCell ref="E7:I7"/>
    <mergeCell ref="C18:D18"/>
    <mergeCell ref="C19:D19"/>
    <mergeCell ref="G10:G15"/>
    <mergeCell ref="A18:B18"/>
    <mergeCell ref="A19:B19"/>
  </mergeCells>
  <pageMargins left="0.70866141732283472" right="0.70866141732283472" top="0.74803149606299213" bottom="0.74803149606299213" header="0.31496062992125984" footer="0.31496062992125984"/>
  <pageSetup paperSize="9" scale="2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2025-05-22T13:52:02Z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